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17 novo\FINANCIJSKI PLAN\2026\Knjiga financijskog plana\Prilozi eGOP\"/>
    </mc:Choice>
  </mc:AlternateContent>
  <bookViews>
    <workbookView xWindow="480" yWindow="84" windowWidth="18204" windowHeight="11820"/>
  </bookViews>
  <sheets>
    <sheet name="Sheet1" sheetId="2" r:id="rId1"/>
  </sheets>
  <definedNames>
    <definedName name="_xlnm.Print_Titles" localSheetId="0">Sheet1!$7:$7</definedName>
    <definedName name="_xlnm.Print_Area" localSheetId="0">Sheet1!$B$1:$F$50</definedName>
  </definedNames>
  <calcPr calcId="162913"/>
</workbook>
</file>

<file path=xl/calcChain.xml><?xml version="1.0" encoding="utf-8"?>
<calcChain xmlns="http://schemas.openxmlformats.org/spreadsheetml/2006/main">
  <c r="E50" i="2" l="1"/>
  <c r="F50" i="2"/>
  <c r="D50" i="2"/>
  <c r="F42" i="2" l="1"/>
  <c r="E42" i="2"/>
  <c r="D42" i="2"/>
  <c r="F39" i="2"/>
  <c r="E39" i="2"/>
  <c r="D39" i="2"/>
  <c r="F27" i="2"/>
  <c r="E27" i="2"/>
  <c r="D27" i="2"/>
  <c r="E24" i="2"/>
  <c r="F24" i="2"/>
  <c r="D24" i="2"/>
  <c r="X8" i="2" l="1"/>
  <c r="W8" i="2"/>
  <c r="V8" i="2"/>
  <c r="X7" i="2"/>
  <c r="X9" i="2" s="1"/>
  <c r="W7" i="2"/>
  <c r="W9" i="2" s="1"/>
  <c r="V7" i="2"/>
  <c r="V9" i="2" s="1"/>
  <c r="E11" i="2" l="1"/>
  <c r="F11" i="2"/>
  <c r="D11" i="2"/>
  <c r="F8" i="2"/>
  <c r="E8" i="2"/>
  <c r="D8" i="2"/>
  <c r="E30" i="2" l="1"/>
  <c r="F30" i="2"/>
  <c r="D30" i="2" l="1"/>
  <c r="E45" i="2" l="1"/>
  <c r="F45" i="2"/>
  <c r="D45" i="2"/>
  <c r="E33" i="2" l="1"/>
  <c r="F33" i="2"/>
  <c r="D33" i="2"/>
  <c r="E19" i="2" l="1"/>
  <c r="E18" i="2" s="1"/>
  <c r="F19" i="2"/>
  <c r="F18" i="2" s="1"/>
  <c r="F47" i="2"/>
  <c r="E47" i="2"/>
  <c r="F36" i="2"/>
  <c r="E36" i="2"/>
  <c r="F15" i="2"/>
  <c r="F14" i="2" s="1"/>
  <c r="E15" i="2"/>
  <c r="E14" i="2" s="1"/>
  <c r="D47" i="2" l="1"/>
  <c r="D36" i="2"/>
  <c r="D15" i="2"/>
  <c r="D14" i="2" s="1"/>
  <c r="D19" i="2" l="1"/>
  <c r="D18" i="2" s="1"/>
</calcChain>
</file>

<file path=xl/sharedStrings.xml><?xml version="1.0" encoding="utf-8"?>
<sst xmlns="http://schemas.openxmlformats.org/spreadsheetml/2006/main" count="62" uniqueCount="53">
  <si>
    <t>UKUPNO:</t>
  </si>
  <si>
    <t>04005</t>
  </si>
  <si>
    <t>Ministarstvo unutarnjih poslova</t>
  </si>
  <si>
    <t>Vlastiti prihodi</t>
  </si>
  <si>
    <t>31</t>
  </si>
  <si>
    <t>Prihodi od pruženih usluga</t>
  </si>
  <si>
    <t>43</t>
  </si>
  <si>
    <t>Ostali prihodi za posebne namjene</t>
  </si>
  <si>
    <t>65218</t>
  </si>
  <si>
    <t>Ostali prihodi državne uprave za posebne namjene</t>
  </si>
  <si>
    <t>52</t>
  </si>
  <si>
    <t>Ostale pomoći</t>
  </si>
  <si>
    <t>Donacije</t>
  </si>
  <si>
    <t>61</t>
  </si>
  <si>
    <t>Prihodi od restorana, kantina, bifea</t>
  </si>
  <si>
    <t>Prihodi od ljetovanja</t>
  </si>
  <si>
    <t>Ostali prihodi državne uprave za posebne namjene ostvareni prema Sporazumu koji proizlazi iz Nacionalnog programa sigurnosti cestovnog prometa</t>
  </si>
  <si>
    <t>Ostali prihodi državne uprave za plative tiskanice</t>
  </si>
  <si>
    <t xml:space="preserve">Prihod ostavaren od uplate Min.poljoprivrede iz OKFŠ-a za projekt Razminiranje </t>
  </si>
  <si>
    <t>Rutne i terminalne naknade</t>
  </si>
  <si>
    <t>11</t>
  </si>
  <si>
    <t>Opći prihodi i primici</t>
  </si>
  <si>
    <t>Sredstva učešća za pomoći</t>
  </si>
  <si>
    <t>Pregled planiranih prihoda MUP-a za razdoblje 2026. - 2028. prema izvorima financiranja - Državna riznica</t>
  </si>
  <si>
    <t>Pomoći iz državnog proračuna kroz opće prihode i primitke</t>
  </si>
  <si>
    <t>Tekući prijenosi između proračunskih korisnika</t>
  </si>
  <si>
    <t>Kapitalni prijenosi između proračunskih korisnika</t>
  </si>
  <si>
    <t>Programi unije - raspoloživ predujam</t>
  </si>
  <si>
    <t xml:space="preserve">Tekuće pomoći od institucija i tijela EU   </t>
  </si>
  <si>
    <t>63231</t>
  </si>
  <si>
    <t xml:space="preserve">Kapitalne pomoći od institucija i tijela EU  </t>
  </si>
  <si>
    <t>Tekuće pomoći proračunskim korisnicima iz proračuna JLP(R)S koji im nije nadležan</t>
  </si>
  <si>
    <t>Kapitalne pomoći proračunskim korisnicima iz proračuna JLP(R)S koji im nije nadležan</t>
  </si>
  <si>
    <t xml:space="preserve">Prihodi iz nadležnog proračuna za financiranje rashoda poslovanja  </t>
  </si>
  <si>
    <t>Prihodi iz nadležnog proračuna za financiranje rashoda za nabavu nefinancijske imovine</t>
  </si>
  <si>
    <t>Kapitalne pomoći od proračunskog korisnika drugog proračuna temeljem prijenosa EU sredstava</t>
  </si>
  <si>
    <t>Tekuće donacije od fizičkih osoba</t>
  </si>
  <si>
    <t>Tekuće donacije od ostalih subjekata izvan općeg proračuna</t>
  </si>
  <si>
    <t xml:space="preserve">Prihodi iz nadležnog proračuna za financiranje rashoda poslovanja </t>
  </si>
  <si>
    <t>66151</t>
  </si>
  <si>
    <t>56311</t>
  </si>
  <si>
    <t>Europski fond za regionalni razvoj - predfinanciranje iz izvora 11 Opći prihodi i primici</t>
  </si>
  <si>
    <t>57511</t>
  </si>
  <si>
    <t>Fond za azil, migracije i integraciju - predfinanciranje iz izvora 11 Opći prihodi i primici</t>
  </si>
  <si>
    <t>Fond za unutarnju sigurnost - predfinanciranje iz izvora 11 Opći prihodi i primici</t>
  </si>
  <si>
    <t>57811</t>
  </si>
  <si>
    <t>Fond za integrirano upravljanje granicama - predfinanciranje iz izvora 11 Opći prihodi i primici</t>
  </si>
  <si>
    <t>57911</t>
  </si>
  <si>
    <t>Mehanizam za oporavak i otpornost - bespovratna sredstava</t>
  </si>
  <si>
    <t>Prilog 1</t>
  </si>
  <si>
    <t>2026.</t>
  </si>
  <si>
    <t>2027.</t>
  </si>
  <si>
    <t>2028.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</si>
</sst>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7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39"/>
      <name val="Arial"/>
      <family val="2"/>
    </font>
    <font>
      <sz val="10"/>
      <name val="Arial"/>
      <family val="2"/>
      <charset val="238"/>
    </font>
    <font>
      <b/>
      <sz val="10"/>
      <color indexed="8"/>
      <name val="Arial"/>
      <family val="2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10"/>
      <name val="Arial"/>
      <family val="2"/>
    </font>
    <font>
      <b/>
      <sz val="10"/>
      <name val="Arial"/>
      <family val="2"/>
      <charset val="238"/>
    </font>
    <font>
      <b/>
      <sz val="16"/>
      <name val="Arial"/>
      <family val="2"/>
      <charset val="238"/>
    </font>
    <font>
      <b/>
      <sz val="10"/>
      <color indexed="44"/>
      <name val="Arial"/>
      <family val="2"/>
      <charset val="238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</font>
    <font>
      <sz val="11"/>
      <color indexed="8"/>
      <name val="Calibri"/>
      <family val="2"/>
    </font>
    <font>
      <sz val="10"/>
      <name val="Calibri"/>
      <family val="2"/>
      <charset val="238"/>
    </font>
    <font>
      <sz val="11"/>
      <name val="Calibri"/>
      <family val="2"/>
      <charset val="238"/>
    </font>
    <font>
      <i/>
      <sz val="10"/>
      <name val="Calibri"/>
      <family val="2"/>
    </font>
    <font>
      <sz val="11"/>
      <color indexed="8"/>
      <name val="Calibri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11"/>
      <name val="Calibri"/>
      <family val="2"/>
      <charset val="238"/>
    </font>
    <font>
      <sz val="10"/>
      <color theme="1"/>
      <name val="Arial Narrow"/>
      <family val="2"/>
    </font>
    <font>
      <b/>
      <sz val="11"/>
      <color indexed="8"/>
      <name val="Calibri"/>
      <family val="2"/>
      <charset val="238"/>
    </font>
    <font>
      <sz val="12"/>
      <color theme="1"/>
      <name val="Arial"/>
      <family val="2"/>
      <charset val="238"/>
    </font>
  </fonts>
  <fills count="2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1">
    <xf numFmtId="0" fontId="0" fillId="0" borderId="0"/>
    <xf numFmtId="0" fontId="1" fillId="0" borderId="0"/>
    <xf numFmtId="4" fontId="2" fillId="3" borderId="2" applyNumberFormat="0" applyProtection="0">
      <alignment vertical="center"/>
    </xf>
    <xf numFmtId="4" fontId="3" fillId="3" borderId="2" applyNumberFormat="0" applyProtection="0">
      <alignment vertical="center"/>
    </xf>
    <xf numFmtId="4" fontId="2" fillId="3" borderId="2" applyNumberFormat="0" applyProtection="0">
      <alignment horizontal="left" vertical="center" indent="1"/>
    </xf>
    <xf numFmtId="4" fontId="2" fillId="3" borderId="2" applyNumberFormat="0" applyProtection="0">
      <alignment horizontal="left" vertical="center" indent="1"/>
    </xf>
    <xf numFmtId="0" fontId="9" fillId="4" borderId="2" applyNumberFormat="0" applyProtection="0">
      <alignment horizontal="left" vertical="center" indent="1"/>
    </xf>
    <xf numFmtId="4" fontId="2" fillId="5" borderId="2" applyNumberFormat="0" applyProtection="0">
      <alignment horizontal="right" vertical="center"/>
    </xf>
    <xf numFmtId="4" fontId="2" fillId="6" borderId="2" applyNumberFormat="0" applyProtection="0">
      <alignment horizontal="right" vertical="center"/>
    </xf>
    <xf numFmtId="4" fontId="2" fillId="7" borderId="2" applyNumberFormat="0" applyProtection="0">
      <alignment horizontal="right" vertical="center"/>
    </xf>
    <xf numFmtId="4" fontId="2" fillId="8" borderId="2" applyNumberFormat="0" applyProtection="0">
      <alignment horizontal="right" vertical="center"/>
    </xf>
    <xf numFmtId="4" fontId="2" fillId="9" borderId="2" applyNumberFormat="0" applyProtection="0">
      <alignment horizontal="right" vertical="center"/>
    </xf>
    <xf numFmtId="4" fontId="2" fillId="10" borderId="2" applyNumberFormat="0" applyProtection="0">
      <alignment horizontal="right" vertical="center"/>
    </xf>
    <xf numFmtId="4" fontId="2" fillId="11" borderId="2" applyNumberFormat="0" applyProtection="0">
      <alignment horizontal="right" vertical="center"/>
    </xf>
    <xf numFmtId="4" fontId="2" fillId="12" borderId="2" applyNumberFormat="0" applyProtection="0">
      <alignment horizontal="right" vertical="center"/>
    </xf>
    <xf numFmtId="4" fontId="2" fillId="13" borderId="2" applyNumberFormat="0" applyProtection="0">
      <alignment horizontal="right" vertical="center"/>
    </xf>
    <xf numFmtId="4" fontId="5" fillId="14" borderId="2" applyNumberFormat="0" applyProtection="0">
      <alignment horizontal="left" vertical="center" indent="1"/>
    </xf>
    <xf numFmtId="4" fontId="2" fillId="15" borderId="3" applyNumberFormat="0" applyProtection="0">
      <alignment horizontal="left" vertical="center" indent="1"/>
    </xf>
    <xf numFmtId="4" fontId="6" fillId="16" borderId="0" applyNumberFormat="0" applyProtection="0">
      <alignment horizontal="left" vertical="center" indent="1"/>
    </xf>
    <xf numFmtId="0" fontId="11" fillId="4" borderId="2" applyNumberFormat="0" applyProtection="0">
      <alignment horizontal="center" vertical="center"/>
    </xf>
    <xf numFmtId="4" fontId="7" fillId="15" borderId="2" applyNumberFormat="0" applyProtection="0">
      <alignment horizontal="left" vertical="center" indent="1"/>
    </xf>
    <xf numFmtId="4" fontId="7" fillId="17" borderId="2" applyNumberFormat="0" applyProtection="0">
      <alignment horizontal="left" vertical="center" indent="1"/>
    </xf>
    <xf numFmtId="0" fontId="4" fillId="17" borderId="2" applyNumberFormat="0" applyProtection="0">
      <alignment horizontal="left" vertical="center" wrapText="1" indent="1"/>
    </xf>
    <xf numFmtId="0" fontId="4" fillId="17" borderId="2" applyNumberFormat="0" applyProtection="0">
      <alignment horizontal="left" vertical="center" indent="1"/>
    </xf>
    <xf numFmtId="0" fontId="4" fillId="18" borderId="2" applyNumberFormat="0" applyProtection="0">
      <alignment horizontal="left" vertical="center" wrapText="1" indent="1"/>
    </xf>
    <xf numFmtId="0" fontId="4" fillId="18" borderId="2" applyNumberFormat="0" applyProtection="0">
      <alignment horizontal="left" vertical="center" indent="1"/>
    </xf>
    <xf numFmtId="0" fontId="4" fillId="19" borderId="2" applyNumberFormat="0" applyProtection="0">
      <alignment horizontal="left" vertical="center" wrapText="1" indent="1"/>
    </xf>
    <xf numFmtId="0" fontId="4" fillId="19" borderId="2" applyNumberFormat="0" applyProtection="0">
      <alignment horizontal="left" vertical="center" indent="1"/>
    </xf>
    <xf numFmtId="0" fontId="4" fillId="20" borderId="2" applyNumberFormat="0" applyProtection="0">
      <alignment horizontal="left" vertical="center" wrapText="1" indent="1"/>
    </xf>
    <xf numFmtId="0" fontId="4" fillId="20" borderId="2" applyNumberFormat="0" applyProtection="0">
      <alignment horizontal="left" vertical="center" indent="1"/>
    </xf>
    <xf numFmtId="0" fontId="1" fillId="0" borderId="0"/>
    <xf numFmtId="4" fontId="2" fillId="21" borderId="2" applyNumberFormat="0" applyProtection="0">
      <alignment vertical="center"/>
    </xf>
    <xf numFmtId="4" fontId="3" fillId="21" borderId="2" applyNumberFormat="0" applyProtection="0">
      <alignment vertical="center"/>
    </xf>
    <xf numFmtId="4" fontId="2" fillId="21" borderId="2" applyNumberFormat="0" applyProtection="0">
      <alignment horizontal="left" vertical="center" indent="1"/>
    </xf>
    <xf numFmtId="4" fontId="2" fillId="21" borderId="2" applyNumberFormat="0" applyProtection="0">
      <alignment horizontal="left" vertical="center" indent="1"/>
    </xf>
    <xf numFmtId="4" fontId="2" fillId="15" borderId="2" applyNumberFormat="0" applyProtection="0">
      <alignment horizontal="right" vertical="center"/>
    </xf>
    <xf numFmtId="4" fontId="3" fillId="15" borderId="2" applyNumberFormat="0" applyProtection="0">
      <alignment horizontal="right" vertical="center"/>
    </xf>
    <xf numFmtId="0" fontId="4" fillId="20" borderId="2" applyNumberFormat="0" applyProtection="0">
      <alignment horizontal="left" vertical="center" indent="1"/>
    </xf>
    <xf numFmtId="0" fontId="9" fillId="4" borderId="2" applyNumberFormat="0" applyProtection="0">
      <alignment horizontal="center" vertical="top" wrapText="1"/>
    </xf>
    <xf numFmtId="0" fontId="10" fillId="0" borderId="0" applyNumberFormat="0" applyProtection="0"/>
    <xf numFmtId="4" fontId="8" fillId="15" borderId="2" applyNumberFormat="0" applyProtection="0">
      <alignment horizontal="right" vertical="center"/>
    </xf>
  </cellStyleXfs>
  <cellXfs count="59">
    <xf numFmtId="0" fontId="0" fillId="0" borderId="0" xfId="0"/>
    <xf numFmtId="0" fontId="12" fillId="0" borderId="0" xfId="0" applyFont="1"/>
    <xf numFmtId="0" fontId="12" fillId="0" borderId="0" xfId="0" applyFont="1" applyAlignment="1">
      <alignment horizontal="right"/>
    </xf>
    <xf numFmtId="0" fontId="13" fillId="0" borderId="0" xfId="0" applyFont="1" applyAlignment="1">
      <alignment horizontal="center"/>
    </xf>
    <xf numFmtId="0" fontId="13" fillId="0" borderId="0" xfId="0" applyFont="1"/>
    <xf numFmtId="0" fontId="14" fillId="22" borderId="2" xfId="24" quotePrefix="1" applyFont="1" applyFill="1" applyAlignment="1">
      <alignment horizontal="left" vertical="center" wrapText="1" indent="3"/>
    </xf>
    <xf numFmtId="0" fontId="14" fillId="22" borderId="2" xfId="24" quotePrefix="1" applyFont="1" applyFill="1">
      <alignment horizontal="left" vertical="center" wrapText="1" indent="1"/>
    </xf>
    <xf numFmtId="0" fontId="14" fillId="2" borderId="2" xfId="28" quotePrefix="1" applyFont="1" applyFill="1" applyAlignment="1">
      <alignment horizontal="left" vertical="center" wrapText="1" indent="5"/>
    </xf>
    <xf numFmtId="0" fontId="14" fillId="2" borderId="2" xfId="28" quotePrefix="1" applyFont="1" applyFill="1">
      <alignment horizontal="left" vertical="center" wrapText="1" indent="1"/>
    </xf>
    <xf numFmtId="3" fontId="15" fillId="2" borderId="2" xfId="2" applyNumberFormat="1" applyFont="1" applyFill="1">
      <alignment vertical="center"/>
    </xf>
    <xf numFmtId="0" fontId="16" fillId="0" borderId="2" xfId="28" quotePrefix="1" applyFont="1" applyFill="1">
      <alignment horizontal="left" vertical="center" wrapText="1" indent="1"/>
    </xf>
    <xf numFmtId="3" fontId="17" fillId="0" borderId="2" xfId="35" applyNumberFormat="1" applyFont="1" applyFill="1">
      <alignment horizontal="right" vertical="center"/>
    </xf>
    <xf numFmtId="0" fontId="18" fillId="0" borderId="0" xfId="0" applyFont="1"/>
    <xf numFmtId="0" fontId="18" fillId="0" borderId="4" xfId="0" applyFont="1" applyBorder="1"/>
    <xf numFmtId="0" fontId="18" fillId="0" borderId="5" xfId="0" applyFont="1" applyBorder="1"/>
    <xf numFmtId="3" fontId="15" fillId="2" borderId="8" xfId="2" applyNumberFormat="1" applyFont="1" applyFill="1" applyBorder="1">
      <alignment vertical="center"/>
    </xf>
    <xf numFmtId="3" fontId="15" fillId="23" borderId="2" xfId="2" applyNumberFormat="1" applyFont="1" applyFill="1">
      <alignment vertical="center"/>
    </xf>
    <xf numFmtId="0" fontId="14" fillId="2" borderId="8" xfId="28" quotePrefix="1" applyFont="1" applyFill="1" applyBorder="1" applyAlignment="1">
      <alignment horizontal="left" vertical="center" wrapText="1" indent="5"/>
    </xf>
    <xf numFmtId="0" fontId="14" fillId="2" borderId="8" xfId="28" quotePrefix="1" applyFont="1" applyFill="1" applyBorder="1">
      <alignment horizontal="left" vertical="center" wrapText="1" indent="1"/>
    </xf>
    <xf numFmtId="0" fontId="18" fillId="0" borderId="4" xfId="0" applyFont="1" applyBorder="1" applyAlignment="1">
      <alignment vertical="top"/>
    </xf>
    <xf numFmtId="0" fontId="18" fillId="0" borderId="5" xfId="0" applyFont="1" applyBorder="1" applyAlignment="1">
      <alignment vertical="top"/>
    </xf>
    <xf numFmtId="0" fontId="20" fillId="0" borderId="1" xfId="0" applyFont="1" applyBorder="1"/>
    <xf numFmtId="3" fontId="20" fillId="0" borderId="1" xfId="0" applyNumberFormat="1" applyFont="1" applyBorder="1"/>
    <xf numFmtId="0" fontId="20" fillId="0" borderId="1" xfId="0" applyFont="1" applyBorder="1" applyAlignment="1">
      <alignment wrapText="1"/>
    </xf>
    <xf numFmtId="3" fontId="20" fillId="24" borderId="1" xfId="0" applyNumberFormat="1" applyFont="1" applyFill="1" applyBorder="1"/>
    <xf numFmtId="0" fontId="19" fillId="24" borderId="2" xfId="28" quotePrefix="1" applyFont="1" applyFill="1">
      <alignment horizontal="left" vertical="center" wrapText="1" indent="1"/>
    </xf>
    <xf numFmtId="3" fontId="21" fillId="24" borderId="2" xfId="2" applyNumberFormat="1" applyFont="1" applyFill="1">
      <alignment vertical="center"/>
    </xf>
    <xf numFmtId="0" fontId="4" fillId="24" borderId="0" xfId="28" quotePrefix="1" applyFill="1" applyBorder="1" applyAlignment="1">
      <alignment horizontal="left" vertical="center" indent="1"/>
    </xf>
    <xf numFmtId="0" fontId="14" fillId="2" borderId="2" xfId="28" quotePrefix="1" applyFont="1" applyFill="1" applyBorder="1" applyAlignment="1">
      <alignment horizontal="left" vertical="center" wrapText="1" indent="5"/>
    </xf>
    <xf numFmtId="49" fontId="15" fillId="22" borderId="2" xfId="2" applyNumberFormat="1" applyFont="1" applyFill="1" applyAlignment="1">
      <alignment horizontal="center" vertical="center"/>
    </xf>
    <xf numFmtId="4" fontId="13" fillId="0" borderId="0" xfId="0" applyNumberFormat="1" applyFont="1"/>
    <xf numFmtId="4" fontId="12" fillId="0" borderId="0" xfId="0" applyNumberFormat="1" applyFont="1"/>
    <xf numFmtId="3" fontId="12" fillId="0" borderId="0" xfId="0" applyNumberFormat="1" applyFont="1"/>
    <xf numFmtId="3" fontId="17" fillId="24" borderId="2" xfId="35" applyNumberFormat="1" applyFont="1" applyFill="1">
      <alignment horizontal="right" vertical="center"/>
    </xf>
    <xf numFmtId="0" fontId="12" fillId="24" borderId="0" xfId="0" applyFont="1" applyFill="1"/>
    <xf numFmtId="3" fontId="13" fillId="0" borderId="0" xfId="0" applyNumberFormat="1" applyFont="1"/>
    <xf numFmtId="3" fontId="4" fillId="24" borderId="0" xfId="28" quotePrefix="1" applyNumberFormat="1" applyFill="1" applyBorder="1" applyAlignment="1">
      <alignment horizontal="left" vertical="center" indent="1"/>
    </xf>
    <xf numFmtId="0" fontId="14" fillId="24" borderId="2" xfId="28" quotePrefix="1" applyFont="1" applyFill="1">
      <alignment horizontal="left" vertical="center" wrapText="1" indent="1"/>
    </xf>
    <xf numFmtId="0" fontId="22" fillId="24" borderId="6" xfId="0" applyFont="1" applyFill="1" applyBorder="1" applyAlignment="1">
      <alignment horizontal="left" vertical="center"/>
    </xf>
    <xf numFmtId="3" fontId="22" fillId="24" borderId="11" xfId="0" applyNumberFormat="1" applyFont="1" applyFill="1" applyBorder="1" applyAlignment="1">
      <alignment horizontal="right" vertical="center"/>
    </xf>
    <xf numFmtId="3" fontId="22" fillId="24" borderId="1" xfId="0" applyNumberFormat="1" applyFont="1" applyFill="1" applyBorder="1" applyAlignment="1">
      <alignment horizontal="right" vertical="center"/>
    </xf>
    <xf numFmtId="3" fontId="13" fillId="0" borderId="0" xfId="0" applyNumberFormat="1" applyFont="1" applyAlignment="1">
      <alignment horizontal="center"/>
    </xf>
    <xf numFmtId="0" fontId="24" fillId="0" borderId="0" xfId="0" applyFont="1" applyAlignment="1">
      <alignment wrapText="1"/>
    </xf>
    <xf numFmtId="3" fontId="24" fillId="0" borderId="0" xfId="0" applyNumberFormat="1" applyFont="1"/>
    <xf numFmtId="0" fontId="14" fillId="24" borderId="8" xfId="28" quotePrefix="1" applyFont="1" applyFill="1" applyBorder="1">
      <alignment horizontal="left" vertical="center" wrapText="1" indent="1"/>
    </xf>
    <xf numFmtId="3" fontId="15" fillId="24" borderId="8" xfId="2" applyNumberFormat="1" applyFont="1" applyFill="1" applyBorder="1">
      <alignment vertical="center"/>
    </xf>
    <xf numFmtId="0" fontId="23" fillId="0" borderId="2" xfId="28" quotePrefix="1" applyFont="1" applyFill="1" applyAlignment="1">
      <alignment vertical="top" wrapText="1"/>
    </xf>
    <xf numFmtId="0" fontId="23" fillId="0" borderId="2" xfId="28" quotePrefix="1" applyFont="1" applyFill="1">
      <alignment horizontal="left" vertical="center" wrapText="1" indent="1"/>
    </xf>
    <xf numFmtId="3" fontId="25" fillId="0" borderId="7" xfId="35" applyNumberFormat="1" applyFont="1" applyFill="1" applyBorder="1">
      <alignment horizontal="right" vertical="center"/>
    </xf>
    <xf numFmtId="0" fontId="23" fillId="0" borderId="2" xfId="28" quotePrefix="1" applyFont="1" applyFill="1" applyAlignment="1">
      <alignment horizontal="left" vertical="center" wrapText="1" indent="6"/>
    </xf>
    <xf numFmtId="3" fontId="25" fillId="0" borderId="2" xfId="35" applyNumberFormat="1" applyFont="1" applyFill="1">
      <alignment horizontal="right" vertical="center"/>
    </xf>
    <xf numFmtId="0" fontId="23" fillId="0" borderId="2" xfId="28" quotePrefix="1" applyFont="1" applyFill="1" applyAlignment="1">
      <alignment horizontal="left" vertical="center" wrapText="1"/>
    </xf>
    <xf numFmtId="0" fontId="23" fillId="24" borderId="2" xfId="28" quotePrefix="1" applyFont="1" applyFill="1" applyBorder="1" applyAlignment="1">
      <alignment horizontal="left" vertical="center" wrapText="1"/>
    </xf>
    <xf numFmtId="0" fontId="23" fillId="0" borderId="2" xfId="28" quotePrefix="1" applyFont="1" applyFill="1" applyAlignment="1">
      <alignment vertical="center" wrapText="1"/>
    </xf>
    <xf numFmtId="0" fontId="23" fillId="24" borderId="2" xfId="28" quotePrefix="1" applyFont="1" applyFill="1" applyAlignment="1">
      <alignment horizontal="left" vertical="center" wrapText="1" indent="5"/>
    </xf>
    <xf numFmtId="0" fontId="26" fillId="0" borderId="0" xfId="0" applyFont="1" applyAlignment="1">
      <alignment horizontal="right"/>
    </xf>
    <xf numFmtId="0" fontId="14" fillId="23" borderId="9" xfId="24" quotePrefix="1" applyFont="1" applyFill="1" applyBorder="1" applyAlignment="1">
      <alignment horizontal="center" vertical="center" wrapText="1"/>
    </xf>
    <xf numFmtId="0" fontId="14" fillId="23" borderId="10" xfId="24" quotePrefix="1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wrapText="1"/>
    </xf>
  </cellXfs>
  <cellStyles count="41">
    <cellStyle name="Normalno" xfId="0" builtinId="0"/>
    <cellStyle name="Normalno 2" xfId="1"/>
    <cellStyle name="SAPBEXaggData" xfId="2"/>
    <cellStyle name="SAPBEXaggDataEmph" xfId="3"/>
    <cellStyle name="SAPBEXaggItem" xfId="4"/>
    <cellStyle name="SAPBEXaggItemX" xfId="5"/>
    <cellStyle name="SAPBEXchaText" xfId="6"/>
    <cellStyle name="SAPBEXexcBad7" xfId="7"/>
    <cellStyle name="SAPBEXexcBad8" xfId="8"/>
    <cellStyle name="SAPBEXexcBad9" xfId="9"/>
    <cellStyle name="SAPBEXexcCritical4" xfId="10"/>
    <cellStyle name="SAPBEXexcCritical5" xfId="11"/>
    <cellStyle name="SAPBEXexcCritical6" xfId="12"/>
    <cellStyle name="SAPBEXexcGood1" xfId="13"/>
    <cellStyle name="SAPBEXexcGood2" xfId="14"/>
    <cellStyle name="SAPBEXexcGood3" xfId="15"/>
    <cellStyle name="SAPBEXfilterDrill" xfId="16"/>
    <cellStyle name="SAPBEXfilterItem" xfId="17"/>
    <cellStyle name="SAPBEXfilterText" xfId="18"/>
    <cellStyle name="SAPBEXformats" xfId="19"/>
    <cellStyle name="SAPBEXheaderItem" xfId="20"/>
    <cellStyle name="SAPBEXheaderText" xfId="21"/>
    <cellStyle name="SAPBEXHLevel0" xfId="22"/>
    <cellStyle name="SAPBEXHLevel0X" xfId="23"/>
    <cellStyle name="SAPBEXHLevel1" xfId="24"/>
    <cellStyle name="SAPBEXHLevel1X" xfId="25"/>
    <cellStyle name="SAPBEXHLevel2" xfId="26"/>
    <cellStyle name="SAPBEXHLevel2X" xfId="27"/>
    <cellStyle name="SAPBEXHLevel3" xfId="28"/>
    <cellStyle name="SAPBEXHLevel3X" xfId="29"/>
    <cellStyle name="SAPBEXinputData" xfId="30"/>
    <cellStyle name="SAPBEXresData" xfId="31"/>
    <cellStyle name="SAPBEXresDataEmph" xfId="32"/>
    <cellStyle name="SAPBEXresItem" xfId="33"/>
    <cellStyle name="SAPBEXresItemX" xfId="34"/>
    <cellStyle name="SAPBEXstdData" xfId="35"/>
    <cellStyle name="SAPBEXstdDataEmph" xfId="36"/>
    <cellStyle name="SAPBEXstdItem" xfId="37"/>
    <cellStyle name="SAPBEXstdItemX" xfId="38"/>
    <cellStyle name="SAPBEXtitle" xfId="39"/>
    <cellStyle name="SAPBEXundefined" xfId="4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0"/>
  <sheetViews>
    <sheetView tabSelected="1" view="pageBreakPreview" topLeftCell="A4" zoomScale="60" zoomScaleNormal="100" workbookViewId="0">
      <selection activeCell="AH7" sqref="AH7"/>
    </sheetView>
  </sheetViews>
  <sheetFormatPr defaultColWidth="9.21875" defaultRowHeight="14.4" x14ac:dyDescent="0.3"/>
  <cols>
    <col min="1" max="1" width="4.77734375" style="1" customWidth="1"/>
    <col min="2" max="2" width="18.77734375" style="1" customWidth="1"/>
    <col min="3" max="3" width="32.5546875" style="1" customWidth="1"/>
    <col min="4" max="4" width="14.109375" style="1" customWidth="1"/>
    <col min="5" max="5" width="14.21875" style="1" customWidth="1"/>
    <col min="6" max="6" width="14.109375" style="1" customWidth="1"/>
    <col min="7" max="8" width="13.77734375" style="1" hidden="1" customWidth="1"/>
    <col min="9" max="9" width="12.77734375" style="1" hidden="1" customWidth="1"/>
    <col min="10" max="10" width="13.77734375" style="1" hidden="1" customWidth="1"/>
    <col min="11" max="33" width="0" style="1" hidden="1" customWidth="1"/>
    <col min="34" max="16384" width="9.21875" style="1"/>
  </cols>
  <sheetData>
    <row r="1" spans="2:24" x14ac:dyDescent="0.3">
      <c r="D1" s="2"/>
    </row>
    <row r="2" spans="2:24" ht="15.6" x14ac:dyDescent="0.3">
      <c r="F2" s="55" t="s">
        <v>49</v>
      </c>
    </row>
    <row r="3" spans="2:24" ht="8.25" customHeight="1" x14ac:dyDescent="0.3"/>
    <row r="4" spans="2:24" ht="15.6" customHeight="1" x14ac:dyDescent="0.3">
      <c r="B4" s="58" t="s">
        <v>23</v>
      </c>
      <c r="C4" s="58"/>
      <c r="D4" s="58"/>
      <c r="E4" s="58"/>
      <c r="F4" s="58"/>
    </row>
    <row r="5" spans="2:24" ht="21" customHeight="1" x14ac:dyDescent="0.3">
      <c r="B5" s="3"/>
      <c r="C5" s="3"/>
      <c r="D5" s="41"/>
    </row>
    <row r="6" spans="2:24" ht="7.5" customHeight="1" x14ac:dyDescent="0.3"/>
    <row r="7" spans="2:24" ht="32.25" customHeight="1" x14ac:dyDescent="0.3">
      <c r="B7" s="5" t="s">
        <v>1</v>
      </c>
      <c r="C7" s="6" t="s">
        <v>2</v>
      </c>
      <c r="D7" s="29" t="s">
        <v>50</v>
      </c>
      <c r="E7" s="29" t="s">
        <v>51</v>
      </c>
      <c r="F7" s="29" t="s">
        <v>52</v>
      </c>
      <c r="H7" s="42"/>
      <c r="I7" s="43"/>
      <c r="J7" s="43"/>
      <c r="K7" s="43"/>
      <c r="L7" s="43"/>
      <c r="M7" s="43"/>
      <c r="N7" s="43"/>
      <c r="O7" s="43"/>
      <c r="P7" s="43"/>
      <c r="Q7" s="43"/>
      <c r="R7" s="43"/>
      <c r="S7" s="43">
        <v>3</v>
      </c>
      <c r="T7" s="43"/>
      <c r="U7" s="43"/>
      <c r="V7" s="43" t="e">
        <f>#REF!+#REF!+#REF!+#REF!+#REF!+#REF!+#REF!+#REF!+#REF!+#REF!+#REF!+#REF!+#REF!+#REF!+#REF!+#REF!+#REF!+#REF!+#REF!+#REF!+#REF!</f>
        <v>#REF!</v>
      </c>
      <c r="W7" s="43" t="e">
        <f t="shared" ref="W7" si="0">#REF!+#REF!+#REF!+#REF!+#REF!+#REF!+#REF!+#REF!+#REF!+#REF!+#REF!+#REF!+#REF!+#REF!+#REF!+#REF!+#REF!+#REF!+#REF!+#REF!+#REF!</f>
        <v>#REF!</v>
      </c>
      <c r="X7" s="43" t="e">
        <f t="shared" ref="X7" si="1">#REF!+#REF!+#REF!+#REF!+#REF!+#REF!+#REF!+#REF!+#REF!+#REF!+#REF!+#REF!+#REF!+#REF!+#REF!+#REF!+#REF!+#REF!+#REF!+#REF!+#REF!</f>
        <v>#REF!</v>
      </c>
    </row>
    <row r="8" spans="2:24" ht="18" customHeight="1" x14ac:dyDescent="0.3">
      <c r="B8" s="7" t="s">
        <v>20</v>
      </c>
      <c r="C8" s="8" t="s">
        <v>21</v>
      </c>
      <c r="D8" s="9">
        <f>SUM(D9:D10)</f>
        <v>1231827150</v>
      </c>
      <c r="E8" s="9">
        <f>SUM(E9:E10)</f>
        <v>1219609750</v>
      </c>
      <c r="F8" s="9">
        <f>SUM(F9:F10)</f>
        <v>1226269250</v>
      </c>
      <c r="H8" s="42"/>
      <c r="I8" s="43"/>
      <c r="J8" s="43"/>
      <c r="K8" s="43"/>
      <c r="L8" s="43"/>
      <c r="M8" s="43"/>
      <c r="N8" s="43"/>
      <c r="O8" s="43"/>
      <c r="P8" s="43"/>
      <c r="Q8" s="43"/>
      <c r="R8" s="43"/>
      <c r="S8" s="43">
        <v>4</v>
      </c>
      <c r="T8" s="43"/>
      <c r="U8" s="43"/>
      <c r="V8" s="43" t="e">
        <f>#REF!+#REF!+#REF!+#REF!+#REF!+#REF!+#REF!+#REF!+#REF!+#REF!</f>
        <v>#REF!</v>
      </c>
      <c r="W8" s="43" t="e">
        <f t="shared" ref="W8" si="2">#REF!+#REF!+#REF!+#REF!+#REF!+#REF!+#REF!+#REF!+#REF!+#REF!</f>
        <v>#REF!</v>
      </c>
      <c r="X8" s="43" t="e">
        <f t="shared" ref="X8" si="3">#REF!+#REF!+#REF!+#REF!+#REF!+#REF!+#REF!+#REF!+#REF!+#REF!</f>
        <v>#REF!</v>
      </c>
    </row>
    <row r="9" spans="2:24" ht="33.450000000000003" customHeight="1" x14ac:dyDescent="0.3">
      <c r="B9" s="38">
        <v>67111</v>
      </c>
      <c r="C9" s="37" t="s">
        <v>38</v>
      </c>
      <c r="D9" s="39">
        <v>1180031150</v>
      </c>
      <c r="E9" s="40">
        <v>1181113750</v>
      </c>
      <c r="F9" s="40">
        <v>1188153250</v>
      </c>
      <c r="H9" s="42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 t="e">
        <f>SUM(V7:V8)</f>
        <v>#REF!</v>
      </c>
      <c r="W9" s="43" t="e">
        <f t="shared" ref="W9:X9" si="4">SUM(W7:W8)</f>
        <v>#REF!</v>
      </c>
      <c r="X9" s="43" t="e">
        <f t="shared" si="4"/>
        <v>#REF!</v>
      </c>
    </row>
    <row r="10" spans="2:24" ht="50.25" customHeight="1" x14ac:dyDescent="0.3">
      <c r="B10" s="38">
        <v>67121</v>
      </c>
      <c r="C10" s="37" t="s">
        <v>34</v>
      </c>
      <c r="D10" s="39">
        <v>51796000</v>
      </c>
      <c r="E10" s="40">
        <v>38496000</v>
      </c>
      <c r="F10" s="40">
        <v>38116000</v>
      </c>
    </row>
    <row r="11" spans="2:24" ht="18" customHeight="1" x14ac:dyDescent="0.3">
      <c r="B11" s="7">
        <v>12</v>
      </c>
      <c r="C11" s="8" t="s">
        <v>22</v>
      </c>
      <c r="D11" s="9">
        <f>SUM(D12:D13)</f>
        <v>57000300</v>
      </c>
      <c r="E11" s="9">
        <f t="shared" ref="E11:F11" si="5">SUM(E12:E13)</f>
        <v>28125200</v>
      </c>
      <c r="F11" s="9">
        <f t="shared" si="5"/>
        <v>22716500</v>
      </c>
    </row>
    <row r="12" spans="2:24" ht="43.5" customHeight="1" x14ac:dyDescent="0.3">
      <c r="B12" s="38">
        <v>67111</v>
      </c>
      <c r="C12" s="37" t="s">
        <v>38</v>
      </c>
      <c r="D12" s="39">
        <v>14733000</v>
      </c>
      <c r="E12" s="40">
        <v>2592000</v>
      </c>
      <c r="F12" s="40">
        <v>1871500</v>
      </c>
    </row>
    <row r="13" spans="2:24" ht="42" customHeight="1" x14ac:dyDescent="0.3">
      <c r="B13" s="38">
        <v>67121</v>
      </c>
      <c r="C13" s="37" t="s">
        <v>34</v>
      </c>
      <c r="D13" s="39">
        <v>42267300</v>
      </c>
      <c r="E13" s="40">
        <v>25533200</v>
      </c>
      <c r="F13" s="40">
        <v>20845000</v>
      </c>
    </row>
    <row r="14" spans="2:24" s="4" customFormat="1" ht="18" customHeight="1" x14ac:dyDescent="0.3">
      <c r="B14" s="7" t="s">
        <v>4</v>
      </c>
      <c r="C14" s="8" t="s">
        <v>3</v>
      </c>
      <c r="D14" s="9">
        <f>D15</f>
        <v>3200000</v>
      </c>
      <c r="E14" s="9">
        <f t="shared" ref="E14:F14" si="6">E15</f>
        <v>3200000</v>
      </c>
      <c r="F14" s="9">
        <f t="shared" si="6"/>
        <v>3200000</v>
      </c>
    </row>
    <row r="15" spans="2:24" x14ac:dyDescent="0.3">
      <c r="B15" s="46" t="s">
        <v>39</v>
      </c>
      <c r="C15" s="47" t="s">
        <v>5</v>
      </c>
      <c r="D15" s="48">
        <f>SUM(D16:D17)</f>
        <v>3200000</v>
      </c>
      <c r="E15" s="48">
        <f>SUM(E16:E17)</f>
        <v>3200000</v>
      </c>
      <c r="F15" s="48">
        <f>SUM(F16:F17)</f>
        <v>3200000</v>
      </c>
    </row>
    <row r="16" spans="2:24" s="12" customFormat="1" ht="13.8" x14ac:dyDescent="0.3">
      <c r="B16" s="13"/>
      <c r="C16" s="21" t="s">
        <v>14</v>
      </c>
      <c r="D16" s="22">
        <v>2800000</v>
      </c>
      <c r="E16" s="22">
        <v>2800000</v>
      </c>
      <c r="F16" s="22">
        <v>2800000</v>
      </c>
    </row>
    <row r="17" spans="2:8" s="12" customFormat="1" ht="13.8" x14ac:dyDescent="0.3">
      <c r="B17" s="14"/>
      <c r="C17" s="21" t="s">
        <v>15</v>
      </c>
      <c r="D17" s="22">
        <v>400000</v>
      </c>
      <c r="E17" s="22">
        <v>400000</v>
      </c>
      <c r="F17" s="22">
        <v>400000</v>
      </c>
    </row>
    <row r="18" spans="2:8" s="4" customFormat="1" x14ac:dyDescent="0.3">
      <c r="B18" s="17" t="s">
        <v>6</v>
      </c>
      <c r="C18" s="18" t="s">
        <v>7</v>
      </c>
      <c r="D18" s="15">
        <f>D19</f>
        <v>68050000</v>
      </c>
      <c r="E18" s="15">
        <f t="shared" ref="E18:F18" si="7">E19</f>
        <v>62131000</v>
      </c>
      <c r="F18" s="15">
        <f t="shared" si="7"/>
        <v>62216000</v>
      </c>
    </row>
    <row r="19" spans="2:8" ht="28.8" x14ac:dyDescent="0.3">
      <c r="B19" s="51" t="s">
        <v>8</v>
      </c>
      <c r="C19" s="47" t="s">
        <v>9</v>
      </c>
      <c r="D19" s="50">
        <f>SUM(D20:D23)</f>
        <v>68050000</v>
      </c>
      <c r="E19" s="50">
        <f>SUM(E20:E23)</f>
        <v>62131000</v>
      </c>
      <c r="F19" s="50">
        <f>SUM(F20:F23)</f>
        <v>62216000</v>
      </c>
    </row>
    <row r="20" spans="2:8" s="12" customFormat="1" ht="53.25" customHeight="1" x14ac:dyDescent="0.3">
      <c r="B20" s="19"/>
      <c r="C20" s="23" t="s">
        <v>16</v>
      </c>
      <c r="D20" s="24">
        <v>12320000</v>
      </c>
      <c r="E20" s="24">
        <v>12320000</v>
      </c>
      <c r="F20" s="24">
        <v>12320000</v>
      </c>
    </row>
    <row r="21" spans="2:8" s="12" customFormat="1" ht="27.6" x14ac:dyDescent="0.3">
      <c r="B21" s="20"/>
      <c r="C21" s="23" t="s">
        <v>17</v>
      </c>
      <c r="D21" s="24">
        <v>47000000</v>
      </c>
      <c r="E21" s="24">
        <v>47000000</v>
      </c>
      <c r="F21" s="24">
        <v>47000000</v>
      </c>
    </row>
    <row r="22" spans="2:8" s="12" customFormat="1" ht="41.4" x14ac:dyDescent="0.3">
      <c r="B22" s="20"/>
      <c r="C22" s="23" t="s">
        <v>18</v>
      </c>
      <c r="D22" s="24">
        <v>6000000</v>
      </c>
      <c r="E22" s="24"/>
      <c r="F22" s="24"/>
    </row>
    <row r="23" spans="2:8" s="12" customFormat="1" ht="13.8" x14ac:dyDescent="0.3">
      <c r="B23" s="20"/>
      <c r="C23" s="23" t="s">
        <v>19</v>
      </c>
      <c r="D23" s="24">
        <v>2730000</v>
      </c>
      <c r="E23" s="24">
        <v>2811000</v>
      </c>
      <c r="F23" s="24">
        <v>2896000</v>
      </c>
    </row>
    <row r="24" spans="2:8" s="4" customFormat="1" ht="28.05" customHeight="1" x14ac:dyDescent="0.3">
      <c r="B24" s="28">
        <v>5011</v>
      </c>
      <c r="C24" s="18" t="s">
        <v>24</v>
      </c>
      <c r="D24" s="15">
        <f>SUM(D25:D26)</f>
        <v>5330000</v>
      </c>
      <c r="E24" s="15">
        <f t="shared" ref="E24:F24" si="8">SUM(E25:E26)</f>
        <v>730000</v>
      </c>
      <c r="F24" s="15">
        <f t="shared" si="8"/>
        <v>730000</v>
      </c>
    </row>
    <row r="25" spans="2:8" s="4" customFormat="1" ht="31.05" customHeight="1" x14ac:dyDescent="0.3">
      <c r="B25" s="52">
        <v>63911</v>
      </c>
      <c r="C25" s="44" t="s">
        <v>25</v>
      </c>
      <c r="D25" s="45">
        <v>1830000</v>
      </c>
      <c r="E25" s="45">
        <v>730000</v>
      </c>
      <c r="F25" s="45">
        <v>730000</v>
      </c>
    </row>
    <row r="26" spans="2:8" s="4" customFormat="1" ht="28.95" customHeight="1" x14ac:dyDescent="0.3">
      <c r="B26" s="52">
        <v>63921</v>
      </c>
      <c r="C26" s="44" t="s">
        <v>26</v>
      </c>
      <c r="D26" s="45">
        <v>3500000</v>
      </c>
      <c r="E26" s="45"/>
      <c r="F26" s="45"/>
    </row>
    <row r="27" spans="2:8" s="4" customFormat="1" ht="28.5" customHeight="1" x14ac:dyDescent="0.3">
      <c r="B27" s="28">
        <v>51000</v>
      </c>
      <c r="C27" s="18" t="s">
        <v>27</v>
      </c>
      <c r="D27" s="15">
        <f>SUM(D28:D29)</f>
        <v>89100000</v>
      </c>
      <c r="E27" s="15">
        <f t="shared" ref="E27" si="9">SUM(E28:E29)</f>
        <v>4819000</v>
      </c>
      <c r="F27" s="15">
        <f t="shared" ref="F27" si="10">SUM(F28:F29)</f>
        <v>4827000</v>
      </c>
    </row>
    <row r="28" spans="2:8" ht="28.8" x14ac:dyDescent="0.3">
      <c r="B28" s="53" t="s">
        <v>29</v>
      </c>
      <c r="C28" s="10" t="s">
        <v>28</v>
      </c>
      <c r="D28" s="33">
        <v>47596500</v>
      </c>
      <c r="E28" s="33">
        <v>4317000</v>
      </c>
      <c r="F28" s="33">
        <v>4325000</v>
      </c>
      <c r="G28" s="32"/>
      <c r="H28" s="32"/>
    </row>
    <row r="29" spans="2:8" ht="28.8" x14ac:dyDescent="0.3">
      <c r="B29" s="51">
        <v>63241</v>
      </c>
      <c r="C29" s="10" t="s">
        <v>30</v>
      </c>
      <c r="D29" s="33">
        <v>41503500</v>
      </c>
      <c r="E29" s="33">
        <v>502000</v>
      </c>
      <c r="F29" s="33">
        <v>502000</v>
      </c>
    </row>
    <row r="30" spans="2:8" s="4" customFormat="1" ht="18" customHeight="1" x14ac:dyDescent="0.3">
      <c r="B30" s="7" t="s">
        <v>10</v>
      </c>
      <c r="C30" s="8" t="s">
        <v>11</v>
      </c>
      <c r="D30" s="9">
        <f>SUM(D31:D32)</f>
        <v>149000</v>
      </c>
      <c r="E30" s="9">
        <f>SUM(E31:E32)</f>
        <v>149000</v>
      </c>
      <c r="F30" s="9">
        <f>SUM(F31:F32)</f>
        <v>149000</v>
      </c>
      <c r="G30" s="35"/>
    </row>
    <row r="31" spans="2:8" ht="47.25" customHeight="1" x14ac:dyDescent="0.3">
      <c r="B31" s="51">
        <v>63613</v>
      </c>
      <c r="C31" s="10" t="s">
        <v>31</v>
      </c>
      <c r="D31" s="11">
        <v>82000</v>
      </c>
      <c r="E31" s="11">
        <v>82000</v>
      </c>
      <c r="F31" s="11">
        <v>82000</v>
      </c>
      <c r="G31" s="36"/>
    </row>
    <row r="32" spans="2:8" ht="47.25" customHeight="1" x14ac:dyDescent="0.3">
      <c r="B32" s="51">
        <v>63623</v>
      </c>
      <c r="C32" s="10" t="s">
        <v>32</v>
      </c>
      <c r="D32" s="11">
        <v>67000</v>
      </c>
      <c r="E32" s="11">
        <v>67000</v>
      </c>
      <c r="F32" s="11">
        <v>67000</v>
      </c>
      <c r="G32" s="27"/>
    </row>
    <row r="33" spans="1:10" ht="43.2" x14ac:dyDescent="0.3">
      <c r="A33" s="34"/>
      <c r="B33" s="7" t="s">
        <v>40</v>
      </c>
      <c r="C33" s="8" t="s">
        <v>41</v>
      </c>
      <c r="D33" s="9">
        <f>SUM(D34:D35)</f>
        <v>42784200</v>
      </c>
      <c r="E33" s="9">
        <f t="shared" ref="E33:F33" si="11">SUM(E34:E35)</f>
        <v>35521500</v>
      </c>
      <c r="F33" s="9">
        <f t="shared" si="11"/>
        <v>15049000</v>
      </c>
      <c r="G33" s="31"/>
      <c r="H33" s="31"/>
      <c r="I33" s="31"/>
      <c r="J33" s="31"/>
    </row>
    <row r="34" spans="1:10" ht="28.8" x14ac:dyDescent="0.3">
      <c r="B34" s="49">
        <v>67111</v>
      </c>
      <c r="C34" s="25" t="s">
        <v>33</v>
      </c>
      <c r="D34" s="26">
        <v>22668400</v>
      </c>
      <c r="E34" s="26">
        <v>3190200</v>
      </c>
      <c r="F34" s="26">
        <v>1927000</v>
      </c>
      <c r="G34" s="31"/>
      <c r="H34" s="31"/>
      <c r="I34" s="31"/>
      <c r="J34" s="31"/>
    </row>
    <row r="35" spans="1:10" ht="43.2" x14ac:dyDescent="0.3">
      <c r="B35" s="49">
        <v>67121</v>
      </c>
      <c r="C35" s="10" t="s">
        <v>34</v>
      </c>
      <c r="D35" s="11">
        <v>20115800</v>
      </c>
      <c r="E35" s="11">
        <v>32331300</v>
      </c>
      <c r="F35" s="11">
        <v>13122000</v>
      </c>
      <c r="G35" s="31"/>
      <c r="H35" s="31"/>
      <c r="I35" s="31"/>
      <c r="J35" s="31"/>
    </row>
    <row r="36" spans="1:10" s="4" customFormat="1" ht="46.95" customHeight="1" x14ac:dyDescent="0.3">
      <c r="B36" s="7" t="s">
        <v>42</v>
      </c>
      <c r="C36" s="8" t="s">
        <v>43</v>
      </c>
      <c r="D36" s="9">
        <f>SUM(D37:D38)</f>
        <v>43143000</v>
      </c>
      <c r="E36" s="9">
        <f t="shared" ref="E36:F36" si="12">SUM(E37:E38)</f>
        <v>21433000</v>
      </c>
      <c r="F36" s="9">
        <f t="shared" si="12"/>
        <v>11415000</v>
      </c>
      <c r="G36" s="30"/>
      <c r="H36" s="30"/>
    </row>
    <row r="37" spans="1:10" ht="27.75" customHeight="1" x14ac:dyDescent="0.3">
      <c r="B37" s="49">
        <v>67111</v>
      </c>
      <c r="C37" s="25" t="s">
        <v>33</v>
      </c>
      <c r="D37" s="11">
        <v>15914000</v>
      </c>
      <c r="E37" s="11">
        <v>9346000</v>
      </c>
      <c r="F37" s="11">
        <v>6331000</v>
      </c>
      <c r="G37" s="31"/>
      <c r="H37" s="31"/>
      <c r="I37" s="32"/>
      <c r="J37" s="32"/>
    </row>
    <row r="38" spans="1:10" ht="43.2" x14ac:dyDescent="0.3">
      <c r="B38" s="49">
        <v>67121</v>
      </c>
      <c r="C38" s="10" t="s">
        <v>34</v>
      </c>
      <c r="D38" s="11">
        <v>27229000</v>
      </c>
      <c r="E38" s="11">
        <v>12087000</v>
      </c>
      <c r="F38" s="11">
        <v>5084000</v>
      </c>
      <c r="H38" s="32"/>
    </row>
    <row r="39" spans="1:10" ht="43.2" x14ac:dyDescent="0.3">
      <c r="B39" s="7" t="s">
        <v>45</v>
      </c>
      <c r="C39" s="8" t="s">
        <v>44</v>
      </c>
      <c r="D39" s="9">
        <f>SUM(D40:D41)</f>
        <v>18355000</v>
      </c>
      <c r="E39" s="9">
        <f t="shared" ref="E39:F39" si="13">SUM(E40:E41)</f>
        <v>9645000</v>
      </c>
      <c r="F39" s="9">
        <f t="shared" si="13"/>
        <v>7415000</v>
      </c>
      <c r="H39" s="32"/>
    </row>
    <row r="40" spans="1:10" ht="28.8" x14ac:dyDescent="0.3">
      <c r="B40" s="49">
        <v>67111</v>
      </c>
      <c r="C40" s="25" t="s">
        <v>33</v>
      </c>
      <c r="D40" s="11">
        <v>3555000</v>
      </c>
      <c r="E40" s="11">
        <v>3105000</v>
      </c>
      <c r="F40" s="11">
        <v>2625000</v>
      </c>
      <c r="H40" s="32"/>
    </row>
    <row r="41" spans="1:10" ht="43.2" x14ac:dyDescent="0.3">
      <c r="B41" s="49">
        <v>67121</v>
      </c>
      <c r="C41" s="10" t="s">
        <v>34</v>
      </c>
      <c r="D41" s="11">
        <v>14800000</v>
      </c>
      <c r="E41" s="11">
        <v>6540000</v>
      </c>
      <c r="F41" s="11">
        <v>4790000</v>
      </c>
      <c r="H41" s="32"/>
    </row>
    <row r="42" spans="1:10" ht="43.2" x14ac:dyDescent="0.3">
      <c r="B42" s="7" t="s">
        <v>47</v>
      </c>
      <c r="C42" s="8" t="s">
        <v>46</v>
      </c>
      <c r="D42" s="9">
        <f>SUM(D43:D44)</f>
        <v>150646000</v>
      </c>
      <c r="E42" s="9">
        <f t="shared" ref="E42:F42" si="14">SUM(E43:E44)</f>
        <v>93617000</v>
      </c>
      <c r="F42" s="9">
        <f t="shared" si="14"/>
        <v>101687000</v>
      </c>
      <c r="H42" s="32"/>
    </row>
    <row r="43" spans="1:10" ht="28.8" x14ac:dyDescent="0.3">
      <c r="B43" s="49">
        <v>67111</v>
      </c>
      <c r="C43" s="25" t="s">
        <v>33</v>
      </c>
      <c r="D43" s="11">
        <v>521000</v>
      </c>
      <c r="E43" s="11">
        <v>521000</v>
      </c>
      <c r="F43" s="11">
        <v>521000</v>
      </c>
      <c r="H43" s="32"/>
    </row>
    <row r="44" spans="1:10" ht="43.2" x14ac:dyDescent="0.3">
      <c r="B44" s="49">
        <v>67121</v>
      </c>
      <c r="C44" s="10" t="s">
        <v>34</v>
      </c>
      <c r="D44" s="11">
        <v>150125000</v>
      </c>
      <c r="E44" s="11">
        <v>93096000</v>
      </c>
      <c r="F44" s="11">
        <v>101166000</v>
      </c>
      <c r="H44" s="32"/>
    </row>
    <row r="45" spans="1:10" s="4" customFormat="1" ht="43.5" customHeight="1" x14ac:dyDescent="0.3">
      <c r="B45" s="7">
        <v>58100</v>
      </c>
      <c r="C45" s="8" t="s">
        <v>48</v>
      </c>
      <c r="D45" s="9">
        <f>SUM(D46:D46)</f>
        <v>4590000</v>
      </c>
      <c r="E45" s="9">
        <f>SUM(E46:E46)</f>
        <v>0</v>
      </c>
      <c r="F45" s="9">
        <f>SUM(F46:F46)</f>
        <v>0</v>
      </c>
      <c r="H45" s="30"/>
    </row>
    <row r="46" spans="1:10" s="4" customFormat="1" ht="43.5" customHeight="1" x14ac:dyDescent="0.3">
      <c r="B46" s="54">
        <v>63823</v>
      </c>
      <c r="C46" s="25" t="s">
        <v>35</v>
      </c>
      <c r="D46" s="26">
        <v>4590000</v>
      </c>
      <c r="E46" s="26"/>
      <c r="F46" s="26"/>
      <c r="H46" s="30"/>
    </row>
    <row r="47" spans="1:10" x14ac:dyDescent="0.3">
      <c r="B47" s="7" t="s">
        <v>13</v>
      </c>
      <c r="C47" s="8" t="s">
        <v>12</v>
      </c>
      <c r="D47" s="9">
        <f>SUM(D48:D49)</f>
        <v>182000</v>
      </c>
      <c r="E47" s="9">
        <f>SUM(E48:E49)</f>
        <v>182000</v>
      </c>
      <c r="F47" s="9">
        <f>SUM(F48:F49)</f>
        <v>182000</v>
      </c>
      <c r="H47" s="32"/>
    </row>
    <row r="48" spans="1:10" x14ac:dyDescent="0.3">
      <c r="B48" s="49">
        <v>66311</v>
      </c>
      <c r="C48" s="10" t="s">
        <v>36</v>
      </c>
      <c r="D48" s="11">
        <v>2000</v>
      </c>
      <c r="E48" s="11">
        <v>2000</v>
      </c>
      <c r="F48" s="11">
        <v>2000</v>
      </c>
      <c r="G48" s="32"/>
      <c r="H48" s="31"/>
    </row>
    <row r="49" spans="2:6" ht="31.5" customHeight="1" x14ac:dyDescent="0.3">
      <c r="B49" s="49">
        <v>66314</v>
      </c>
      <c r="C49" s="10" t="s">
        <v>37</v>
      </c>
      <c r="D49" s="11">
        <v>180000</v>
      </c>
      <c r="E49" s="11">
        <v>180000</v>
      </c>
      <c r="F49" s="11">
        <v>180000</v>
      </c>
    </row>
    <row r="50" spans="2:6" x14ac:dyDescent="0.3">
      <c r="B50" s="56" t="s">
        <v>0</v>
      </c>
      <c r="C50" s="57"/>
      <c r="D50" s="16">
        <f>D8+D11+D14+D18+D24+D27+D30+D33+D36+D39+D42+D45+D47</f>
        <v>1714356650</v>
      </c>
      <c r="E50" s="16">
        <f t="shared" ref="E50:F50" si="15">E8+E11+E14+E18+E24+E27+E30+E33+E36+E39+E42+E45+E47</f>
        <v>1479162450</v>
      </c>
      <c r="F50" s="16">
        <f t="shared" si="15"/>
        <v>1455855750</v>
      </c>
    </row>
  </sheetData>
  <mergeCells count="2">
    <mergeCell ref="B50:C50"/>
    <mergeCell ref="B4:F4"/>
  </mergeCells>
  <pageMargins left="0.70866141732283472" right="0.70866141732283472" top="0.74803149606299213" bottom="0.74803149606299213" header="0.31496062992125984" footer="0.31496062992125984"/>
  <pageSetup paperSize="9" scale="8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2</vt:i4>
      </vt:variant>
    </vt:vector>
  </HeadingPairs>
  <TitlesOfParts>
    <vt:vector size="3" baseType="lpstr">
      <vt:lpstr>Sheet1</vt:lpstr>
      <vt:lpstr>Sheet1!Ispis_naslova</vt:lpstr>
      <vt:lpstr>Sheet1!Podrucje_ispisa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Maleković Iva</dc:creator>
  <cp:lastModifiedBy>Markota Tamara</cp:lastModifiedBy>
  <cp:lastPrinted>2025-12-22T16:27:03Z</cp:lastPrinted>
  <dcterms:created xsi:type="dcterms:W3CDTF">2017-11-30T13:41:30Z</dcterms:created>
  <dcterms:modified xsi:type="dcterms:W3CDTF">2025-12-22T16:27:05Z</dcterms:modified>
</cp:coreProperties>
</file>